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'BS'!$A$1:$J$57</definedName>
    <definedName name="_xlnm.Print_Area" localSheetId="3">'CF-Ann'!$A$1:$F$43</definedName>
    <definedName name="_xlnm.Print_Area" localSheetId="1">'PL-ann sum'!$A$1:$I$53</definedName>
  </definedNames>
  <calcPr fullCalcOnLoad="1"/>
</workbook>
</file>

<file path=xl/sharedStrings.xml><?xml version="1.0" encoding="utf-8"?>
<sst xmlns="http://schemas.openxmlformats.org/spreadsheetml/2006/main" count="179" uniqueCount="120">
  <si>
    <t>MERGE ENERGY BHD. (420099-X)</t>
  </si>
  <si>
    <t>Condensed Consolidated Balance Sheets</t>
  </si>
  <si>
    <t>As at 31 January 2008</t>
  </si>
  <si>
    <t>Unaudited</t>
  </si>
  <si>
    <t>Audited</t>
  </si>
  <si>
    <t>As at</t>
  </si>
  <si>
    <t>31.01.2008</t>
  </si>
  <si>
    <t>31.01.2007</t>
  </si>
  <si>
    <t>RM'000</t>
  </si>
  <si>
    <t>ASSETS</t>
  </si>
  <si>
    <t>Non Current Assets</t>
  </si>
  <si>
    <t>Property, plant &amp; equipment</t>
  </si>
  <si>
    <t>Investment properties</t>
  </si>
  <si>
    <t>Interest in joint venture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</si>
  <si>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</si>
  <si>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</si>
  <si>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</si>
  <si>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</si>
  <si>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</si>
  <si>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 venture</t>
  </si>
  <si>
    <t>Deposits with licensed bank</t>
  </si>
  <si>
    <t>Cash and bank balances</t>
  </si>
  <si>
    <t>Non-current assets held for sale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</si>
  <si>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</si>
  <si>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</si>
  <si>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</si>
  <si>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</si>
  <si>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</si>
  <si>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</si>
  <si>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</si>
  <si>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</si>
  <si>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</si>
  <si>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Liability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</si>
  <si>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</si>
  <si>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</si>
  <si>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</si>
  <si>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</si>
  <si>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</si>
  <si>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</si>
  <si>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Tax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</si>
  <si>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</si>
  <si>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</si>
  <si>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</si>
  <si>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2007.)</t>
  </si>
  <si>
    <t>Condensed Consolidated Income Statements</t>
  </si>
  <si>
    <t>For the fourth quarter and twelve months ended 31 January 2008</t>
  </si>
  <si>
    <t>(These figures have not been audited)</t>
  </si>
  <si>
    <t>FOURTH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</si>
  <si>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</si>
  <si>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</si>
  <si>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</si>
  <si>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</si>
  <si>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</si>
  <si>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</si>
  <si>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</si>
  <si>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</si>
  <si>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</si>
  <si>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Income</t>
  </si>
  <si>
    <t>Profit from Operations</t>
  </si>
  <si>
    <t>Finance Cost</t>
  </si>
  <si>
    <t>Share of result in joint venture</t>
  </si>
  <si>
    <t>Profit before tax</t>
  </si>
  <si>
    <t>Taxation</t>
  </si>
  <si>
    <t>Profit after tax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</si>
  <si>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</si>
  <si>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</si>
  <si>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</si>
  <si>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</si>
  <si>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</si>
  <si>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</si>
  <si>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</si>
  <si>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2007.)</t>
  </si>
  <si>
    <t>Additional Information</t>
  </si>
  <si>
    <t>Gross Interest Income</t>
  </si>
  <si>
    <t>Gross Interest Expense</t>
  </si>
  <si>
    <t>Condensed Consolidated Statements of Changes in Equity</t>
  </si>
  <si>
    <t>&lt;--------------- Attributable to Equity Holders -------------&gt;</t>
  </si>
  <si>
    <t>&lt;------------ Non-distributable -------------&gt;</t>
  </si>
  <si>
    <t>Share</t>
  </si>
  <si>
    <t xml:space="preserve">Share </t>
  </si>
  <si>
    <t>Revaluation</t>
  </si>
  <si>
    <t>Accumulated</t>
  </si>
  <si>
    <t>Total</t>
  </si>
  <si>
    <t>Capital</t>
  </si>
  <si>
    <t>Premium</t>
  </si>
  <si>
    <t>Reserve</t>
  </si>
  <si>
    <t>Losses</t>
  </si>
  <si>
    <t>Equity</t>
  </si>
  <si>
    <t>Balance as at 1 February 2007</t>
  </si>
  <si>
    <t xml:space="preserve">Net profit for the financial year to date </t>
  </si>
  <si>
    <t>Balance as at 31January 2008</t>
  </si>
  <si>
    <t>Balance as at 1 February 2006</t>
  </si>
  <si>
    <t>Effect of adopting FRS 140</t>
  </si>
  <si>
    <t>As restated</t>
  </si>
  <si>
    <t>Balance as at 31 January 2007</t>
  </si>
  <si>
    <t>(The Condensed Consolidated Statements of Changes in Equity should be read in conjunction with the Annual Financial Report for the financial year ended 31 January 2007.)</t>
  </si>
  <si>
    <t>Condensed Consolidated Cash Flow Statements</t>
  </si>
  <si>
    <t>12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</si>
  <si>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</si>
  <si>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</si>
  <si>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</si>
  <si>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</si>
  <si>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</si>
  <si>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</si>
  <si>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</si>
  <si>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</si>
  <si>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</si>
  <si>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</si>
  <si>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</si>
  <si>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</si>
  <si>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 paid</t>
  </si>
  <si>
    <t xml:space="preserve">Net cash generated from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</si>
  <si>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</si>
  <si>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</si>
  <si>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</si>
  <si>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</si>
  <si>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INCREASE IN CASH AND CASH EQUIVALENTS</t>
  </si>
  <si>
    <t>CASH AND CASH EQUIVALENTS AT BEGINNING OF FINANCIAL YEAR</t>
  </si>
  <si>
    <t>CASH AND CASH EQUIVALENTS AT END OF THE YEAR</t>
  </si>
  <si>
    <t>(The Condensed Consolidated Cash Flow Statements should be read in conjunction with the Annual Financial Report for the financial year ended 31 January 2007.)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</si>
</sst>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4" fillId="0" borderId="0" xfId="15" applyNumberFormat="1" applyFont="1" applyAlignment="1">
      <alignment/>
    </xf>
    <xf numFmtId="183" fontId="4" fillId="0" borderId="1" xfId="15" applyNumberFormat="1" applyFont="1" applyBorder="1" applyAlignment="1">
      <alignment/>
    </xf>
    <xf numFmtId="183" fontId="4" fillId="0" borderId="2" xfId="15" applyNumberFormat="1" applyFont="1" applyBorder="1" applyAlignment="1">
      <alignment/>
    </xf>
    <xf numFmtId="183" fontId="4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6" fillId="0" borderId="0" xfId="0" applyFont="1" applyAlignment="1">
      <alignment/>
    </xf>
    <xf numFmtId="183" fontId="5" fillId="0" borderId="0" xfId="15" applyNumberFormat="1" applyFont="1" applyBorder="1" applyAlignment="1">
      <alignment/>
    </xf>
    <xf numFmtId="183" fontId="4" fillId="0" borderId="3" xfId="15" applyNumberFormat="1" applyFont="1" applyBorder="1" applyAlignment="1">
      <alignment/>
    </xf>
    <xf numFmtId="183" fontId="5" fillId="0" borderId="0" xfId="0" applyNumberFormat="1" applyFont="1" applyAlignment="1">
      <alignment/>
    </xf>
    <xf numFmtId="183" fontId="0" fillId="0" borderId="0" xfId="15" applyNumberFormat="1" applyBorder="1" applyAlignment="1">
      <alignment/>
    </xf>
    <xf numFmtId="183" fontId="4" fillId="0" borderId="0" xfId="15" applyNumberFormat="1" applyFont="1" applyBorder="1" applyAlignment="1">
      <alignment vertical="center"/>
    </xf>
    <xf numFmtId="183" fontId="5" fillId="0" borderId="0" xfId="15" applyNumberFormat="1" applyFont="1" applyBorder="1" applyAlignment="1">
      <alignment vertical="center"/>
    </xf>
    <xf numFmtId="183" fontId="4" fillId="0" borderId="3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3" fontId="5" fillId="0" borderId="0" xfId="15" applyNumberFormat="1" applyFont="1" applyBorder="1" applyAlignment="1">
      <alignment horizontal="center"/>
    </xf>
    <xf numFmtId="43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15" applyNumberFormat="1" applyFont="1" applyFill="1" applyBorder="1" applyAlignment="1">
      <alignment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 horizontal="center"/>
    </xf>
    <xf numFmtId="183" fontId="7" fillId="0" borderId="0" xfId="15" applyNumberFormat="1" applyFont="1" applyBorder="1" applyAlignment="1">
      <alignment horizontal="center"/>
    </xf>
    <xf numFmtId="183" fontId="5" fillId="0" borderId="2" xfId="15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83" fontId="4" fillId="0" borderId="8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183" fontId="5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183" fontId="5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3" fontId="5" fillId="0" borderId="0" xfId="15" applyNumberFormat="1" applyFont="1" applyAlignment="1">
      <alignment/>
    </xf>
    <xf numFmtId="183" fontId="5" fillId="0" borderId="0" xfId="15" applyNumberFormat="1" applyFont="1" applyAlignment="1">
      <alignment horizontal="center"/>
    </xf>
    <xf numFmtId="183" fontId="5" fillId="0" borderId="12" xfId="15" applyNumberFormat="1" applyFont="1" applyBorder="1" applyAlignment="1">
      <alignment horizontal="center"/>
    </xf>
    <xf numFmtId="183" fontId="5" fillId="0" borderId="1" xfId="15" applyNumberFormat="1" applyFont="1" applyBorder="1" applyAlignment="1">
      <alignment/>
    </xf>
    <xf numFmtId="183" fontId="5" fillId="0" borderId="12" xfId="15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15" applyNumberFormat="1" applyFont="1" applyAlignment="1">
      <alignment horizontal="right"/>
    </xf>
    <xf numFmtId="183" fontId="5" fillId="0" borderId="3" xfId="15" applyNumberFormat="1" applyFont="1" applyBorder="1" applyAlignment="1">
      <alignment horizontal="right"/>
    </xf>
    <xf numFmtId="183" fontId="5" fillId="0" borderId="0" xfId="15" applyNumberFormat="1" applyFont="1" applyBorder="1" applyAlignment="1">
      <alignment horizontal="right"/>
    </xf>
    <xf numFmtId="183" fontId="5" fillId="0" borderId="4" xfId="15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m\My%20Documents\Merge%20Energy\Consol%20Group%20Ac\consol%20YE%20Jan%202008\MEBCONSOL%20JA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Qtr"/>
      <sheetName val="CFAccum"/>
      <sheetName val="CF 01.08"/>
      <sheetName val="CBS 01.08 CF"/>
      <sheetName val="CBS 01.08"/>
      <sheetName val="CPL-rpt qtr"/>
      <sheetName val="CPL-rpt accum"/>
      <sheetName val="consol-aje"/>
      <sheetName val="S3"/>
      <sheetName val="S3 (2)"/>
      <sheetName val="S3-sum"/>
      <sheetName val="GW"/>
    </sheetNames>
    <sheetDataSet>
      <sheetData sheetId="1">
        <row r="3">
          <cell r="A3" t="str">
            <v>For the fourth quarter and twelve months ended 31 January 2008</v>
          </cell>
        </row>
      </sheetData>
      <sheetData sheetId="2">
        <row r="3">
          <cell r="A3" t="str">
            <v>For the fourth quarter and twelve months ended 31 January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workbookViewId="0" topLeftCell="A7">
      <selection activeCell="E50" sqref="E50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4"/>
      <c r="B5" s="4"/>
      <c r="C5" s="4"/>
      <c r="D5" s="4"/>
      <c r="E5" s="4"/>
      <c r="F5" s="4"/>
      <c r="G5" s="4"/>
      <c r="H5" s="5" t="s">
        <v>3</v>
      </c>
      <c r="I5" s="4"/>
      <c r="J5" s="5" t="s">
        <v>4</v>
      </c>
    </row>
    <row r="6" spans="1:10" ht="15.75">
      <c r="A6" s="2"/>
      <c r="B6" s="2"/>
      <c r="C6" s="2"/>
      <c r="D6" s="2"/>
      <c r="E6" s="2"/>
      <c r="F6" s="2"/>
      <c r="G6" s="2"/>
      <c r="H6" s="5" t="s">
        <v>5</v>
      </c>
      <c r="I6" s="1"/>
      <c r="J6" s="5" t="s">
        <v>5</v>
      </c>
    </row>
    <row r="7" spans="1:10" ht="15.75">
      <c r="A7" s="2"/>
      <c r="B7" s="2"/>
      <c r="C7" s="2"/>
      <c r="D7" s="2"/>
      <c r="E7" s="2"/>
      <c r="F7" s="2"/>
      <c r="G7" s="2"/>
      <c r="H7" s="5" t="s">
        <v>6</v>
      </c>
      <c r="I7" s="1"/>
      <c r="J7" s="5" t="s">
        <v>7</v>
      </c>
    </row>
    <row r="8" spans="1:10" ht="15.75">
      <c r="A8" s="2"/>
      <c r="B8" s="2"/>
      <c r="C8" s="2"/>
      <c r="D8" s="2"/>
      <c r="E8" s="2"/>
      <c r="F8" s="2"/>
      <c r="G8" s="2"/>
      <c r="H8" s="5" t="s">
        <v>8</v>
      </c>
      <c r="I8" s="1"/>
      <c r="J8" s="5" t="s">
        <v>8</v>
      </c>
    </row>
    <row r="9" spans="1:10" ht="15.75">
      <c r="A9" s="1" t="s">
        <v>9</v>
      </c>
      <c r="B9" s="2"/>
      <c r="C9" s="2"/>
      <c r="D9" s="2"/>
      <c r="E9" s="2"/>
      <c r="F9" s="2"/>
      <c r="G9" s="2"/>
      <c r="H9" s="5"/>
      <c r="I9" s="1"/>
      <c r="J9" s="5"/>
    </row>
    <row r="10" spans="1:11" ht="15.75">
      <c r="A10" s="1" t="s">
        <v>10</v>
      </c>
      <c r="B10" s="2"/>
      <c r="C10" s="2"/>
      <c r="D10" s="2"/>
      <c r="E10" s="2"/>
      <c r="F10" s="2"/>
      <c r="G10" s="2"/>
      <c r="H10" s="6"/>
      <c r="I10" s="6"/>
      <c r="J10" s="6"/>
      <c r="K10" s="7"/>
    </row>
    <row r="11" spans="1:11" ht="15.75">
      <c r="A11" s="2"/>
      <c r="B11" s="2" t="s">
        <v>11</v>
      </c>
      <c r="C11" s="2"/>
      <c r="D11" s="2"/>
      <c r="E11" s="2"/>
      <c r="F11" s="2"/>
      <c r="G11" s="2"/>
      <c r="H11" s="8">
        <v>2966</v>
      </c>
      <c r="I11" s="6"/>
      <c r="J11" s="8">
        <v>2728</v>
      </c>
      <c r="K11" s="7"/>
    </row>
    <row r="12" spans="1:11" ht="15.75">
      <c r="A12" s="2"/>
      <c r="B12" s="2" t="s">
        <v>12</v>
      </c>
      <c r="C12" s="2"/>
      <c r="D12" s="2"/>
      <c r="E12" s="2"/>
      <c r="F12" s="2"/>
      <c r="G12" s="2"/>
      <c r="H12" s="8">
        <v>6636</v>
      </c>
      <c r="I12" s="6"/>
      <c r="J12" s="8">
        <v>6636</v>
      </c>
      <c r="K12" s="7"/>
    </row>
    <row r="13" spans="1:11" ht="15.75">
      <c r="A13" s="2"/>
      <c r="B13" s="2" t="s">
        <v>13</v>
      </c>
      <c r="C13" s="2"/>
      <c r="D13" s="2"/>
      <c r="E13" s="2"/>
      <c r="F13" s="2"/>
      <c r="G13" s="2"/>
      <c r="H13" s="9">
        <v>2509</v>
      </c>
      <c r="I13" s="6"/>
      <c r="J13" s="9">
        <v>2511</v>
      </c>
      <c r="K13" s="7"/>
    </row>
    <row r="14" spans="1:11" ht="15.75">
      <c r="A14" s="2"/>
      <c r="B14" s="2"/>
      <c r="C14" s="2"/>
      <c r="D14" s="2"/>
      <c r="E14" s="2"/>
      <c r="F14" s="2"/>
      <c r="G14" s="2"/>
      <c r="H14" s="10">
        <f>SUM(H11:H13)</f>
        <v>12111</v>
      </c>
      <c r="I14" s="6"/>
      <c r="J14" s="10">
        <f>SUM(J11:J13)</f>
        <v>11875</v>
      </c>
      <c r="K14" s="7"/>
    </row>
    <row r="15" spans="1:11" ht="15.75">
      <c r="A15" s="2"/>
      <c r="B15" s="2"/>
      <c r="C15" s="2"/>
      <c r="D15" s="2"/>
      <c r="E15" s="2"/>
      <c r="F15" s="2"/>
      <c r="G15" s="2"/>
      <c r="H15" s="11"/>
      <c r="I15" s="6"/>
      <c r="J15" s="11"/>
      <c r="K15" s="7"/>
    </row>
    <row r="16" spans="1:11" ht="15.75">
      <c r="A16" s="1" t="s">
        <v>14</v>
      </c>
      <c r="B16" s="2"/>
      <c r="C16" s="2"/>
      <c r="D16" s="2"/>
      <c r="E16" s="2"/>
      <c r="F16" s="2"/>
      <c r="G16" s="2"/>
      <c r="H16" s="8"/>
      <c r="I16" s="6"/>
      <c r="J16" s="8"/>
      <c r="K16" s="7"/>
    </row>
    <row r="17" spans="1:11" ht="15.75">
      <c r="A17" s="2"/>
      <c r="B17" s="2" t="s">
        <v>15</v>
      </c>
      <c r="C17" s="13"/>
      <c r="D17" s="2"/>
      <c r="E17" s="2"/>
      <c r="F17" s="2"/>
      <c r="G17" s="2"/>
      <c r="H17" s="8">
        <v>5017</v>
      </c>
      <c r="I17" s="6"/>
      <c r="J17" s="8">
        <v>67363</v>
      </c>
      <c r="K17" s="7"/>
    </row>
    <row r="18" spans="1:11" ht="15.75" hidden="1">
      <c r="A18" s="2"/>
      <c r="B18" s="2" t="s">
        <v>16</v>
      </c>
      <c r="C18" s="13"/>
      <c r="D18" s="2"/>
      <c r="E18" s="2"/>
      <c r="F18" s="2"/>
      <c r="G18" s="2"/>
      <c r="H18" s="8">
        <v>0</v>
      </c>
      <c r="I18" s="6"/>
      <c r="J18" s="8">
        <v>0</v>
      </c>
      <c r="K18" s="7"/>
    </row>
    <row r="19" spans="1:11" ht="15.75">
      <c r="A19" s="2"/>
      <c r="B19" s="2" t="s">
        <v>17</v>
      </c>
      <c r="C19" s="13"/>
      <c r="D19" s="2"/>
      <c r="E19" s="2"/>
      <c r="F19" s="2"/>
      <c r="G19" s="2"/>
      <c r="H19" s="8">
        <v>65504</v>
      </c>
      <c r="I19" s="6"/>
      <c r="J19" s="8">
        <v>4913</v>
      </c>
      <c r="K19" s="7"/>
    </row>
    <row r="20" spans="1:11" ht="15.75">
      <c r="A20" s="2"/>
      <c r="B20" s="2" t="s">
        <v>18</v>
      </c>
      <c r="C20" s="13"/>
      <c r="D20" s="2"/>
      <c r="E20" s="2"/>
      <c r="F20" s="2"/>
      <c r="G20" s="2"/>
      <c r="H20" s="8">
        <v>884</v>
      </c>
      <c r="I20" s="6"/>
      <c r="J20" s="8">
        <v>645</v>
      </c>
      <c r="K20" s="7"/>
    </row>
    <row r="21" spans="1:11" ht="15.75">
      <c r="A21" s="2"/>
      <c r="B21" s="2" t="s">
        <v>19</v>
      </c>
      <c r="C21" s="13"/>
      <c r="D21" s="2"/>
      <c r="E21" s="2"/>
      <c r="F21" s="2"/>
      <c r="G21" s="2"/>
      <c r="H21" s="8">
        <v>141</v>
      </c>
      <c r="I21" s="6"/>
      <c r="J21" s="8">
        <v>141</v>
      </c>
      <c r="K21" s="7"/>
    </row>
    <row r="22" spans="1:11" ht="15.75">
      <c r="A22" s="2"/>
      <c r="B22" s="2" t="s">
        <v>20</v>
      </c>
      <c r="C22" s="13"/>
      <c r="D22" s="2"/>
      <c r="E22" s="2"/>
      <c r="F22" s="2"/>
      <c r="G22" s="2"/>
      <c r="H22" s="8">
        <v>1130</v>
      </c>
      <c r="I22" s="6"/>
      <c r="J22" s="8">
        <v>0</v>
      </c>
      <c r="K22" s="7"/>
    </row>
    <row r="23" spans="1:11" ht="15.75">
      <c r="A23" s="2"/>
      <c r="B23" s="2" t="s">
        <v>21</v>
      </c>
      <c r="C23" s="13"/>
      <c r="D23" s="2"/>
      <c r="E23" s="2"/>
      <c r="F23" s="2"/>
      <c r="G23" s="2"/>
      <c r="H23" s="9">
        <v>27700</v>
      </c>
      <c r="I23" s="14"/>
      <c r="J23" s="9">
        <v>3419</v>
      </c>
      <c r="K23" s="7"/>
    </row>
    <row r="24" spans="1:11" ht="15.75">
      <c r="A24" s="2"/>
      <c r="B24" s="2"/>
      <c r="C24" s="2"/>
      <c r="D24" s="2"/>
      <c r="E24" s="2"/>
      <c r="F24" s="2"/>
      <c r="G24" s="2"/>
      <c r="H24" s="11">
        <f>SUM(H17:H23)</f>
        <v>100376</v>
      </c>
      <c r="I24" s="14"/>
      <c r="J24" s="11">
        <f>SUM(J17:J23)</f>
        <v>76481</v>
      </c>
      <c r="K24" s="7"/>
    </row>
    <row r="25" spans="1:11" ht="15.75">
      <c r="A25" s="1" t="s">
        <v>22</v>
      </c>
      <c r="B25" s="2"/>
      <c r="C25" s="2"/>
      <c r="D25" s="2"/>
      <c r="E25" s="2"/>
      <c r="F25" s="2"/>
      <c r="G25" s="2"/>
      <c r="H25" s="9">
        <v>0</v>
      </c>
      <c r="I25" s="14"/>
      <c r="J25" s="9">
        <v>2472</v>
      </c>
      <c r="K25" s="7"/>
    </row>
    <row r="26" spans="1:11" ht="15.75">
      <c r="A26" s="1"/>
      <c r="B26" s="2"/>
      <c r="C26" s="2"/>
      <c r="D26" s="2"/>
      <c r="E26" s="2"/>
      <c r="F26" s="2"/>
      <c r="G26" s="2"/>
      <c r="H26" s="10">
        <f>SUM(H24:H25)</f>
        <v>100376</v>
      </c>
      <c r="I26" s="14"/>
      <c r="J26" s="10">
        <f>+J24+J25</f>
        <v>78953</v>
      </c>
      <c r="K26" s="7"/>
    </row>
    <row r="27" spans="1:11" ht="16.5" thickBot="1">
      <c r="A27" s="1" t="s">
        <v>23</v>
      </c>
      <c r="B27" s="2"/>
      <c r="C27" s="2"/>
      <c r="D27" s="2"/>
      <c r="E27" s="2"/>
      <c r="F27" s="2"/>
      <c r="G27" s="2"/>
      <c r="H27" s="15">
        <f>H14+H24+H25</f>
        <v>112487</v>
      </c>
      <c r="I27" s="14"/>
      <c r="J27" s="15">
        <f>+J26+J14</f>
        <v>90828</v>
      </c>
      <c r="K27" s="7"/>
    </row>
    <row r="28" spans="1:11" ht="15.75">
      <c r="A28" s="2"/>
      <c r="B28" s="2"/>
      <c r="C28" s="2"/>
      <c r="D28" s="2"/>
      <c r="E28" s="2"/>
      <c r="F28" s="2"/>
      <c r="G28" s="2"/>
      <c r="H28" s="11"/>
      <c r="I28" s="14"/>
      <c r="J28" s="11"/>
      <c r="K28" s="7"/>
    </row>
    <row r="29" spans="1:11" ht="15.75">
      <c r="A29" s="1" t="s">
        <v>24</v>
      </c>
      <c r="B29" s="2"/>
      <c r="C29" s="2"/>
      <c r="D29" s="2"/>
      <c r="E29" s="2"/>
      <c r="F29" s="2"/>
      <c r="G29" s="2"/>
      <c r="H29" s="8"/>
      <c r="I29" s="6"/>
      <c r="J29" s="8"/>
      <c r="K29" s="7"/>
    </row>
    <row r="30" spans="1:11" ht="15.75">
      <c r="A30" s="1" t="s">
        <v>25</v>
      </c>
      <c r="B30" s="2"/>
      <c r="C30" s="2"/>
      <c r="D30" s="2"/>
      <c r="E30" s="2"/>
      <c r="F30" s="2"/>
      <c r="G30" s="2"/>
      <c r="H30" s="8"/>
      <c r="I30" s="6"/>
      <c r="J30" s="8"/>
      <c r="K30" s="7"/>
    </row>
    <row r="31" spans="1:11" ht="15.75">
      <c r="A31" s="2" t="s">
        <v>26</v>
      </c>
      <c r="B31" s="2"/>
      <c r="C31" s="2"/>
      <c r="D31" s="2"/>
      <c r="E31" s="2"/>
      <c r="F31" s="2"/>
      <c r="G31" s="2"/>
      <c r="H31" s="8">
        <v>67000</v>
      </c>
      <c r="I31" s="6"/>
      <c r="J31" s="8">
        <v>67000</v>
      </c>
      <c r="K31" s="7"/>
    </row>
    <row r="32" spans="1:11" ht="15.75">
      <c r="A32" s="2" t="s">
        <v>27</v>
      </c>
      <c r="B32" s="2"/>
      <c r="C32" s="2"/>
      <c r="D32" s="2"/>
      <c r="E32" s="2"/>
      <c r="F32" s="2"/>
      <c r="G32" s="2"/>
      <c r="H32" s="8"/>
      <c r="I32" s="6"/>
      <c r="J32" s="8"/>
      <c r="K32" s="7"/>
    </row>
    <row r="33" spans="1:11" ht="15.75">
      <c r="A33" s="2"/>
      <c r="B33" s="2" t="s">
        <v>28</v>
      </c>
      <c r="C33" s="13"/>
      <c r="D33" s="2"/>
      <c r="E33" s="2"/>
      <c r="F33" s="2"/>
      <c r="G33" s="2"/>
      <c r="H33" s="8">
        <v>7713</v>
      </c>
      <c r="I33" s="6"/>
      <c r="J33" s="8">
        <v>7713</v>
      </c>
      <c r="K33" s="7"/>
    </row>
    <row r="34" spans="1:11" ht="15.75" hidden="1">
      <c r="A34" s="2"/>
      <c r="B34" s="2" t="s">
        <v>29</v>
      </c>
      <c r="C34" s="13"/>
      <c r="D34" s="2"/>
      <c r="E34" s="2"/>
      <c r="F34" s="2"/>
      <c r="G34" s="2"/>
      <c r="H34" s="8">
        <v>0</v>
      </c>
      <c r="I34" s="6"/>
      <c r="J34" s="8">
        <v>0</v>
      </c>
      <c r="K34" s="7"/>
    </row>
    <row r="35" spans="1:11" ht="15.75">
      <c r="A35" s="2"/>
      <c r="B35" s="2" t="s">
        <v>30</v>
      </c>
      <c r="C35" s="13"/>
      <c r="D35" s="2"/>
      <c r="E35" s="2"/>
      <c r="F35" s="2"/>
      <c r="G35" s="16"/>
      <c r="H35" s="8">
        <v>-33396</v>
      </c>
      <c r="I35" s="14"/>
      <c r="J35" s="8">
        <v>-43678</v>
      </c>
      <c r="K35" s="7"/>
    </row>
    <row r="36" spans="1:11" ht="15.75">
      <c r="A36" s="1" t="s">
        <v>31</v>
      </c>
      <c r="C36" s="2"/>
      <c r="D36" s="2"/>
      <c r="E36" s="2"/>
      <c r="F36" s="2"/>
      <c r="G36" s="2"/>
      <c r="H36" s="10">
        <f>SUM(H31:H35)</f>
        <v>41317</v>
      </c>
      <c r="I36" s="14">
        <f>SUM(I31:I35)</f>
        <v>0</v>
      </c>
      <c r="J36" s="10">
        <f>SUM(J31:J35)</f>
        <v>31035</v>
      </c>
      <c r="K36" s="7"/>
    </row>
    <row r="37" spans="1:11" ht="15.75">
      <c r="A37" s="1"/>
      <c r="C37" s="2"/>
      <c r="D37" s="2"/>
      <c r="E37" s="2"/>
      <c r="F37" s="2"/>
      <c r="G37" s="2"/>
      <c r="H37" s="11"/>
      <c r="I37" s="14"/>
      <c r="J37" s="11"/>
      <c r="K37" s="7"/>
    </row>
    <row r="38" spans="1:11" ht="15.75">
      <c r="A38" s="1" t="s">
        <v>32</v>
      </c>
      <c r="C38" s="2"/>
      <c r="D38" s="2"/>
      <c r="E38" s="2"/>
      <c r="F38" s="2"/>
      <c r="G38" s="2"/>
      <c r="H38" s="11"/>
      <c r="I38" s="14"/>
      <c r="J38" s="11"/>
      <c r="K38" s="7"/>
    </row>
    <row r="39" spans="2:11" ht="15.75">
      <c r="B39" s="2" t="s">
        <v>33</v>
      </c>
      <c r="C39" s="2"/>
      <c r="D39" s="2"/>
      <c r="E39" s="2"/>
      <c r="F39" s="2"/>
      <c r="G39" s="2"/>
      <c r="H39" s="9">
        <v>243</v>
      </c>
      <c r="I39" s="6"/>
      <c r="J39" s="9">
        <v>2754</v>
      </c>
      <c r="K39" s="7"/>
    </row>
    <row r="40" spans="1:11" ht="15.75">
      <c r="A40" s="2"/>
      <c r="B40" s="2"/>
      <c r="C40" s="2"/>
      <c r="D40" s="2"/>
      <c r="E40" s="2"/>
      <c r="F40" s="2"/>
      <c r="G40" s="2"/>
      <c r="H40" s="18"/>
      <c r="I40" s="19"/>
      <c r="J40" s="18"/>
      <c r="K40" s="7"/>
    </row>
    <row r="41" spans="1:11" ht="15.75">
      <c r="A41" s="1" t="s">
        <v>34</v>
      </c>
      <c r="B41" s="2"/>
      <c r="C41" s="2"/>
      <c r="D41" s="2"/>
      <c r="E41" s="2"/>
      <c r="F41" s="2"/>
      <c r="G41" s="2"/>
      <c r="H41" s="8"/>
      <c r="I41" s="6"/>
      <c r="J41" s="8"/>
      <c r="K41" s="7"/>
    </row>
    <row r="42" spans="1:11" ht="15.75">
      <c r="A42" s="2"/>
      <c r="B42" s="2" t="s">
        <v>35</v>
      </c>
      <c r="C42" s="13"/>
      <c r="D42" s="2"/>
      <c r="E42" s="2"/>
      <c r="F42" s="2"/>
      <c r="G42" s="2"/>
      <c r="H42" s="8">
        <v>23651</v>
      </c>
      <c r="I42" s="6"/>
      <c r="J42" s="8">
        <v>0</v>
      </c>
      <c r="K42" s="7"/>
    </row>
    <row r="43" spans="1:11" ht="15.75">
      <c r="A43" s="2"/>
      <c r="B43" s="2" t="s">
        <v>36</v>
      </c>
      <c r="C43" s="13"/>
      <c r="D43" s="2"/>
      <c r="E43" s="2"/>
      <c r="F43" s="2"/>
      <c r="G43" s="2"/>
      <c r="H43" s="8">
        <v>44058</v>
      </c>
      <c r="I43" s="6"/>
      <c r="J43" s="8">
        <v>39121</v>
      </c>
      <c r="K43" s="7"/>
    </row>
    <row r="44" spans="1:11" ht="15.75">
      <c r="A44" s="2"/>
      <c r="B44" s="2" t="s">
        <v>37</v>
      </c>
      <c r="C44" s="13"/>
      <c r="D44" s="2"/>
      <c r="E44" s="2"/>
      <c r="F44" s="2"/>
      <c r="G44" s="2"/>
      <c r="H44" s="8">
        <v>1958</v>
      </c>
      <c r="I44" s="6"/>
      <c r="J44" s="8">
        <v>12616</v>
      </c>
      <c r="K44" s="7"/>
    </row>
    <row r="45" spans="1:11" ht="15.75">
      <c r="A45" s="2"/>
      <c r="B45" s="2" t="s">
        <v>38</v>
      </c>
      <c r="C45" s="13"/>
      <c r="D45" s="2"/>
      <c r="E45" s="2"/>
      <c r="F45" s="2"/>
      <c r="G45" s="2"/>
      <c r="H45" s="8">
        <v>1119</v>
      </c>
      <c r="I45" s="14"/>
      <c r="J45" s="8">
        <v>3522</v>
      </c>
      <c r="K45" s="7"/>
    </row>
    <row r="46" spans="1:11" ht="15.75">
      <c r="A46" s="2"/>
      <c r="B46" s="2" t="s">
        <v>39</v>
      </c>
      <c r="C46" s="13"/>
      <c r="D46" s="2"/>
      <c r="E46" s="2"/>
      <c r="F46" s="2"/>
      <c r="G46" s="2"/>
      <c r="H46" s="8">
        <v>141</v>
      </c>
      <c r="I46" s="6"/>
      <c r="J46" s="8">
        <v>1780</v>
      </c>
      <c r="K46" s="7"/>
    </row>
    <row r="47" spans="1:11" ht="15.75">
      <c r="A47" s="2"/>
      <c r="B47" s="2"/>
      <c r="C47" s="2"/>
      <c r="D47" s="2"/>
      <c r="E47" s="2"/>
      <c r="F47" s="2"/>
      <c r="G47" s="2"/>
      <c r="H47" s="10">
        <f>SUM(H42:H46)</f>
        <v>70927</v>
      </c>
      <c r="I47" s="14"/>
      <c r="J47" s="10">
        <f>SUM(J42:J46)</f>
        <v>57039</v>
      </c>
      <c r="K47" s="7"/>
    </row>
    <row r="48" spans="1:11" ht="15.75">
      <c r="A48" s="2"/>
      <c r="B48" s="2"/>
      <c r="C48" s="2"/>
      <c r="D48" s="2"/>
      <c r="E48" s="2"/>
      <c r="F48" s="2"/>
      <c r="G48" s="2"/>
      <c r="H48" s="18"/>
      <c r="I48" s="19"/>
      <c r="J48" s="18"/>
      <c r="K48" s="7"/>
    </row>
    <row r="49" spans="1:11" ht="15.75">
      <c r="A49" s="1" t="s">
        <v>40</v>
      </c>
      <c r="B49" s="2"/>
      <c r="C49" s="2"/>
      <c r="D49" s="2"/>
      <c r="E49" s="2"/>
      <c r="F49" s="2"/>
      <c r="G49" s="2"/>
      <c r="H49" s="18">
        <f>H39+H47</f>
        <v>71170</v>
      </c>
      <c r="I49" s="19"/>
      <c r="J49" s="18">
        <f>J39+J47</f>
        <v>59793</v>
      </c>
      <c r="K49" s="7"/>
    </row>
    <row r="50" spans="1:11" ht="15.75">
      <c r="A50" s="2"/>
      <c r="B50" s="2"/>
      <c r="C50" s="2"/>
      <c r="D50" s="2"/>
      <c r="E50" s="2"/>
      <c r="F50" s="2"/>
      <c r="G50" s="2"/>
      <c r="H50" s="18"/>
      <c r="I50" s="19"/>
      <c r="J50" s="18"/>
      <c r="K50" s="7"/>
    </row>
    <row r="51" spans="1:11" ht="16.5" thickBot="1">
      <c r="A51" s="1" t="s">
        <v>41</v>
      </c>
      <c r="B51" s="2"/>
      <c r="C51" s="2"/>
      <c r="D51" s="2"/>
      <c r="E51" s="2"/>
      <c r="F51" s="2"/>
      <c r="G51" s="2"/>
      <c r="H51" s="20">
        <f>H36+H49</f>
        <v>112487</v>
      </c>
      <c r="I51" s="19"/>
      <c r="J51" s="20">
        <f>J36+J49</f>
        <v>90828</v>
      </c>
      <c r="K51" s="7"/>
    </row>
    <row r="52" spans="1:11" ht="15.75">
      <c r="A52" s="2"/>
      <c r="B52" s="2"/>
      <c r="C52" s="2"/>
      <c r="D52" s="2"/>
      <c r="E52" s="2"/>
      <c r="F52" s="2"/>
      <c r="G52" s="2"/>
      <c r="H52" s="18"/>
      <c r="I52" s="19"/>
      <c r="J52" s="18"/>
      <c r="K52" s="7"/>
    </row>
    <row r="53" spans="1:11" ht="34.5" customHeight="1" thickBot="1">
      <c r="A53" s="66" t="s">
        <v>42</v>
      </c>
      <c r="B53" s="66"/>
      <c r="C53" s="66"/>
      <c r="D53" s="66"/>
      <c r="E53" s="66"/>
      <c r="F53" s="66"/>
      <c r="G53" s="2"/>
      <c r="H53" s="21">
        <v>0.62</v>
      </c>
      <c r="I53" s="14"/>
      <c r="J53" s="21">
        <v>0.46</v>
      </c>
      <c r="K53" s="7"/>
    </row>
    <row r="54" spans="1:11" ht="15">
      <c r="A54" s="2"/>
      <c r="B54" s="2"/>
      <c r="C54" s="2"/>
      <c r="D54" s="2"/>
      <c r="E54" s="2"/>
      <c r="F54" s="2"/>
      <c r="G54" s="2"/>
      <c r="H54" s="6"/>
      <c r="I54" s="6"/>
      <c r="J54" s="6"/>
      <c r="K54" s="7"/>
    </row>
    <row r="55" spans="1:11" ht="15">
      <c r="A55" s="2"/>
      <c r="B55" s="2"/>
      <c r="C55" s="2"/>
      <c r="D55" s="2"/>
      <c r="E55" s="2"/>
      <c r="F55" s="2"/>
      <c r="G55" s="2"/>
      <c r="H55" s="6">
        <f>H27-H51</f>
        <v>0</v>
      </c>
      <c r="I55" s="6"/>
      <c r="J55" s="6">
        <f>J27-J51</f>
        <v>0</v>
      </c>
      <c r="K55" s="7"/>
    </row>
    <row r="56" spans="1:10" ht="36" customHeight="1">
      <c r="A56" s="66" t="s">
        <v>43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mergeCells count="2">
    <mergeCell ref="A56:J56"/>
    <mergeCell ref="A53:F53"/>
  </mergeCells>
  <printOptions/>
  <pageMargins left="1" right="0.25" top="0.5" bottom="0.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23"/>
    </row>
    <row r="2" ht="15.75">
      <c r="A2" s="1" t="s">
        <v>44</v>
      </c>
    </row>
    <row r="3" spans="1:5" ht="15.75">
      <c r="A3" s="1" t="s">
        <v>45</v>
      </c>
      <c r="E3" s="24"/>
    </row>
    <row r="4" spans="1:6" ht="15">
      <c r="A4" s="2" t="s">
        <v>46</v>
      </c>
      <c r="E4" s="24"/>
      <c r="F4" s="24"/>
    </row>
    <row r="5" spans="1:6" ht="15.75">
      <c r="A5" s="1"/>
      <c r="E5" s="24"/>
      <c r="F5" s="24"/>
    </row>
    <row r="6" spans="1:9" ht="15.75">
      <c r="A6" s="1"/>
      <c r="E6" s="68" t="s">
        <v>47</v>
      </c>
      <c r="F6" s="68"/>
      <c r="H6" s="68" t="s">
        <v>48</v>
      </c>
      <c r="I6" s="68"/>
    </row>
    <row r="7" spans="1:9" ht="15.75">
      <c r="A7" s="1"/>
      <c r="E7" s="5" t="s">
        <v>49</v>
      </c>
      <c r="F7" s="5" t="s">
        <v>50</v>
      </c>
      <c r="G7" s="5"/>
      <c r="H7" s="5" t="s">
        <v>49</v>
      </c>
      <c r="I7" s="5" t="s">
        <v>50</v>
      </c>
    </row>
    <row r="8" spans="1:9" ht="15.75">
      <c r="A8" s="1"/>
      <c r="E8" s="5" t="s">
        <v>51</v>
      </c>
      <c r="F8" s="5" t="s">
        <v>52</v>
      </c>
      <c r="G8" s="5"/>
      <c r="H8" s="5" t="s">
        <v>52</v>
      </c>
      <c r="I8" s="5" t="s">
        <v>52</v>
      </c>
    </row>
    <row r="9" spans="1:9" ht="15.75">
      <c r="A9" s="1"/>
      <c r="E9" s="5" t="s">
        <v>53</v>
      </c>
      <c r="F9" s="5" t="s">
        <v>53</v>
      </c>
      <c r="G9" s="5"/>
      <c r="H9" s="5" t="s">
        <v>54</v>
      </c>
      <c r="I9" s="5" t="s">
        <v>54</v>
      </c>
    </row>
    <row r="10" spans="1:9" ht="15.75">
      <c r="A10" s="1"/>
      <c r="E10" s="25" t="s">
        <v>6</v>
      </c>
      <c r="F10" s="5" t="s">
        <v>7</v>
      </c>
      <c r="G10" s="5"/>
      <c r="H10" s="5" t="str">
        <f>E10</f>
        <v>31.01.2008</v>
      </c>
      <c r="I10" s="5" t="str">
        <f>F10</f>
        <v>31.01.2007</v>
      </c>
    </row>
    <row r="11" spans="1:9" ht="15.75">
      <c r="A11" s="1"/>
      <c r="E11" s="5" t="s">
        <v>8</v>
      </c>
      <c r="F11" s="5" t="s">
        <v>8</v>
      </c>
      <c r="G11" s="5"/>
      <c r="H11" s="5" t="s">
        <v>8</v>
      </c>
      <c r="I11" s="5" t="s">
        <v>8</v>
      </c>
    </row>
    <row r="12" spans="1:55" ht="15">
      <c r="A12" s="14"/>
      <c r="B12" s="14"/>
      <c r="C12" s="14"/>
      <c r="D12" s="26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5" ht="15.75">
      <c r="A13" s="11"/>
      <c r="C13" s="14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15.75">
      <c r="A14" s="11" t="s">
        <v>55</v>
      </c>
      <c r="B14" s="14"/>
      <c r="C14" s="14"/>
      <c r="D14" s="26"/>
      <c r="E14" s="29">
        <v>60903</v>
      </c>
      <c r="F14" s="29">
        <v>10639</v>
      </c>
      <c r="G14" s="30"/>
      <c r="H14" s="29">
        <v>159290</v>
      </c>
      <c r="I14" s="29">
        <v>200487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ht="15.75">
      <c r="A15" s="11"/>
      <c r="B15" s="14"/>
      <c r="C15" s="14"/>
      <c r="D15" s="26"/>
      <c r="E15" s="29"/>
      <c r="F15" s="30"/>
      <c r="G15" s="30"/>
      <c r="H15" s="30"/>
      <c r="I15" s="30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5" ht="15.75">
      <c r="A16" s="11" t="s">
        <v>56</v>
      </c>
      <c r="B16" s="14"/>
      <c r="C16" s="14"/>
      <c r="D16" s="26"/>
      <c r="E16" s="29">
        <v>-56821</v>
      </c>
      <c r="F16" s="29">
        <v>-10378</v>
      </c>
      <c r="G16" s="30"/>
      <c r="H16" s="29">
        <v>-149157</v>
      </c>
      <c r="I16" s="29">
        <v>-180445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ht="15.75">
      <c r="A17" s="11"/>
      <c r="B17" s="14"/>
      <c r="C17" s="14"/>
      <c r="D17" s="26"/>
      <c r="E17" s="29"/>
      <c r="F17" s="29"/>
      <c r="G17" s="30"/>
      <c r="H17" s="30"/>
      <c r="I17" s="3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5.75">
      <c r="A18" s="11" t="s">
        <v>57</v>
      </c>
      <c r="B18" s="14"/>
      <c r="C18" s="14"/>
      <c r="D18" s="26"/>
      <c r="E18" s="29">
        <v>168</v>
      </c>
      <c r="F18" s="29">
        <v>261</v>
      </c>
      <c r="G18" s="30"/>
      <c r="H18" s="29">
        <v>524</v>
      </c>
      <c r="I18" s="29">
        <v>527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15">
      <c r="A19" s="14"/>
      <c r="B19" s="14"/>
      <c r="C19" s="14"/>
      <c r="D19" s="26"/>
      <c r="E19" s="31"/>
      <c r="F19" s="31"/>
      <c r="G19" s="30"/>
      <c r="H19" s="31"/>
      <c r="I19" s="3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15.75">
      <c r="A20" s="11" t="s">
        <v>58</v>
      </c>
      <c r="B20" s="14"/>
      <c r="C20" s="14"/>
      <c r="D20" s="26"/>
      <c r="E20" s="32">
        <f>SUM(E14:E19)</f>
        <v>4250</v>
      </c>
      <c r="F20" s="32">
        <f>SUM(F14:F19)</f>
        <v>522</v>
      </c>
      <c r="G20" s="30"/>
      <c r="H20" s="32">
        <f>SUM(H14:H19)</f>
        <v>10657</v>
      </c>
      <c r="I20" s="32">
        <f>SUM(I14:I19)</f>
        <v>20569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15.75">
      <c r="A21" s="11"/>
      <c r="B21" s="14"/>
      <c r="C21" s="14"/>
      <c r="D21" s="26"/>
      <c r="E21" s="29"/>
      <c r="F21" s="30"/>
      <c r="G21" s="30"/>
      <c r="H21" s="30"/>
      <c r="I21" s="3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ht="15.75">
      <c r="A22" s="11" t="s">
        <v>59</v>
      </c>
      <c r="B22" s="14"/>
      <c r="C22" s="14"/>
      <c r="D22" s="26"/>
      <c r="E22" s="29">
        <v>-39</v>
      </c>
      <c r="F22" s="29">
        <v>-157</v>
      </c>
      <c r="G22" s="30"/>
      <c r="H22" s="29">
        <v>-313</v>
      </c>
      <c r="I22" s="29">
        <v>-748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ht="15.75">
      <c r="A23" s="11"/>
      <c r="B23" s="14"/>
      <c r="C23" s="14"/>
      <c r="D23" s="26"/>
      <c r="E23" s="29"/>
      <c r="F23" s="30"/>
      <c r="G23" s="30"/>
      <c r="H23" s="30"/>
      <c r="I23" s="30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15.75">
      <c r="A24" s="11" t="s">
        <v>60</v>
      </c>
      <c r="B24" s="14"/>
      <c r="C24" s="14"/>
      <c r="D24" s="26"/>
      <c r="E24" s="29">
        <v>0</v>
      </c>
      <c r="F24" s="29">
        <v>0</v>
      </c>
      <c r="G24" s="30"/>
      <c r="H24" s="29">
        <v>-2</v>
      </c>
      <c r="I24" s="29">
        <v>-3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15.75">
      <c r="A25" s="11"/>
      <c r="B25" s="14"/>
      <c r="C25" s="14"/>
      <c r="D25" s="26"/>
      <c r="E25" s="31"/>
      <c r="F25" s="31"/>
      <c r="G25" s="30"/>
      <c r="H25" s="31"/>
      <c r="I25" s="3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5.75">
      <c r="A26" s="11" t="s">
        <v>61</v>
      </c>
      <c r="B26" s="14"/>
      <c r="C26" s="14"/>
      <c r="D26" s="26"/>
      <c r="E26" s="32">
        <f>SUM(E20:E25)</f>
        <v>4211</v>
      </c>
      <c r="F26" s="32">
        <f>SUM(F20:F25)</f>
        <v>365</v>
      </c>
      <c r="G26" s="30"/>
      <c r="H26" s="30">
        <f>SUM(H20:H25)</f>
        <v>10342</v>
      </c>
      <c r="I26" s="30">
        <f>SUM(I20:I25)</f>
        <v>19818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ht="15.75">
      <c r="A27" s="11"/>
      <c r="B27" s="14"/>
      <c r="C27" s="14"/>
      <c r="D27" s="26"/>
      <c r="E27" s="29"/>
      <c r="F27" s="30"/>
      <c r="G27" s="30"/>
      <c r="H27" s="30"/>
      <c r="I27" s="3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ht="15.75">
      <c r="A28" s="11" t="s">
        <v>62</v>
      </c>
      <c r="B28" s="14"/>
      <c r="C28" s="14"/>
      <c r="D28" s="26"/>
      <c r="E28" s="29">
        <v>-56</v>
      </c>
      <c r="F28" s="29">
        <v>-20</v>
      </c>
      <c r="G28" s="30"/>
      <c r="H28" s="29">
        <v>-60</v>
      </c>
      <c r="I28" s="29">
        <v>-40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ht="15.75">
      <c r="A29" s="11"/>
      <c r="B29" s="14"/>
      <c r="C29" s="14"/>
      <c r="D29" s="26"/>
      <c r="E29" s="31"/>
      <c r="F29" s="31"/>
      <c r="G29" s="30"/>
      <c r="H29" s="31"/>
      <c r="I29" s="3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ht="15.75">
      <c r="A30" s="11" t="s">
        <v>63</v>
      </c>
      <c r="B30" s="14"/>
      <c r="C30" s="14"/>
      <c r="D30" s="26"/>
      <c r="E30" s="29">
        <f>SUM(E26:E29)</f>
        <v>4155</v>
      </c>
      <c r="F30" s="29">
        <f>SUM(F26:F29)</f>
        <v>345</v>
      </c>
      <c r="G30" s="30"/>
      <c r="H30" s="30">
        <f>SUM(H26:H29)</f>
        <v>10282</v>
      </c>
      <c r="I30" s="30">
        <f>SUM(I26:I29)</f>
        <v>19778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ht="15.75">
      <c r="A31" s="11"/>
      <c r="B31" s="14"/>
      <c r="C31" s="14"/>
      <c r="D31" s="26"/>
      <c r="E31" s="29"/>
      <c r="F31" s="30"/>
      <c r="G31" s="30"/>
      <c r="H31" s="30"/>
      <c r="I31" s="3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ht="15.75">
      <c r="A32" s="11" t="s">
        <v>64</v>
      </c>
      <c r="B32" s="14"/>
      <c r="C32" s="14"/>
      <c r="D32" s="26"/>
      <c r="E32" s="29">
        <v>0</v>
      </c>
      <c r="F32" s="29">
        <v>0</v>
      </c>
      <c r="G32" s="30"/>
      <c r="H32" s="30">
        <v>0</v>
      </c>
      <c r="I32" s="30">
        <v>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ht="15.75">
      <c r="A33" s="11"/>
      <c r="B33" s="14"/>
      <c r="C33" s="14"/>
      <c r="D33" s="26"/>
      <c r="E33" s="29"/>
      <c r="F33" s="30"/>
      <c r="G33" s="30"/>
      <c r="H33" s="30"/>
      <c r="I33" s="30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ht="15.75">
      <c r="A34" s="11" t="s">
        <v>65</v>
      </c>
      <c r="B34" s="14"/>
      <c r="C34" s="14"/>
      <c r="D34" s="33"/>
      <c r="E34" s="34">
        <f>SUM(E30:E33)</f>
        <v>4155</v>
      </c>
      <c r="F34" s="34">
        <f>SUM(F30:F33)</f>
        <v>345</v>
      </c>
      <c r="G34" s="30"/>
      <c r="H34" s="34">
        <f>SUM(H30:H33)</f>
        <v>10282</v>
      </c>
      <c r="I34" s="34">
        <f>SUM(I30:I33)</f>
        <v>19778</v>
      </c>
      <c r="J34" s="28"/>
      <c r="K34" s="3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ht="15.75">
      <c r="A35" s="11"/>
      <c r="B35" s="14"/>
      <c r="C35" s="14"/>
      <c r="D35" s="26"/>
      <c r="E35" s="29"/>
      <c r="F35" s="35"/>
      <c r="G35" s="28"/>
      <c r="H35" s="30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7" spans="1:9" ht="15.75">
      <c r="A37" s="11" t="s">
        <v>66</v>
      </c>
      <c r="E37" s="36" t="s">
        <v>67</v>
      </c>
      <c r="F37" s="36" t="s">
        <v>67</v>
      </c>
      <c r="G37" s="36"/>
      <c r="H37" s="36" t="s">
        <v>67</v>
      </c>
      <c r="I37" s="36" t="s">
        <v>67</v>
      </c>
    </row>
    <row r="38" spans="1:9" ht="15.75">
      <c r="A38" s="11" t="s">
        <v>68</v>
      </c>
      <c r="E38" s="37">
        <v>6.201492537313433</v>
      </c>
      <c r="F38" s="37">
        <v>0.5149253731343284</v>
      </c>
      <c r="G38" s="37"/>
      <c r="H38" s="37">
        <v>15.346268656716418</v>
      </c>
      <c r="I38" s="37">
        <v>29.519402985074628</v>
      </c>
    </row>
    <row r="39" spans="1:9" ht="15.75">
      <c r="A39" s="11" t="s">
        <v>69</v>
      </c>
      <c r="E39" s="36" t="s">
        <v>70</v>
      </c>
      <c r="F39" s="36" t="s">
        <v>70</v>
      </c>
      <c r="G39" s="36"/>
      <c r="H39" s="36" t="s">
        <v>70</v>
      </c>
      <c r="I39" s="36" t="s">
        <v>70</v>
      </c>
    </row>
    <row r="43" spans="1:9" ht="31.5" customHeight="1">
      <c r="A43" s="66" t="s">
        <v>71</v>
      </c>
      <c r="B43" s="67"/>
      <c r="C43" s="67"/>
      <c r="D43" s="67"/>
      <c r="E43" s="67"/>
      <c r="F43" s="67"/>
      <c r="G43" s="67"/>
      <c r="H43" s="67"/>
      <c r="I43" s="67"/>
    </row>
    <row r="45" spans="1:9" ht="15">
      <c r="A45" s="38"/>
      <c r="B45" s="39"/>
      <c r="C45" s="39"/>
      <c r="D45" s="39"/>
      <c r="E45" s="39"/>
      <c r="F45" s="39"/>
      <c r="G45" s="39"/>
      <c r="H45" s="39"/>
      <c r="I45" s="40"/>
    </row>
    <row r="46" spans="1:9" ht="15.75">
      <c r="A46" s="41" t="s">
        <v>72</v>
      </c>
      <c r="B46" s="42"/>
      <c r="C46" s="42"/>
      <c r="D46" s="42"/>
      <c r="E46" s="43" t="s">
        <v>8</v>
      </c>
      <c r="F46" s="43" t="s">
        <v>8</v>
      </c>
      <c r="G46" s="42"/>
      <c r="H46" s="43" t="s">
        <v>8</v>
      </c>
      <c r="I46" s="44" t="s">
        <v>8</v>
      </c>
    </row>
    <row r="47" spans="1:9" ht="15">
      <c r="A47" s="45"/>
      <c r="B47" s="42"/>
      <c r="C47" s="42"/>
      <c r="D47" s="42"/>
      <c r="E47" s="42"/>
      <c r="F47" s="42"/>
      <c r="G47" s="42"/>
      <c r="H47" s="42"/>
      <c r="I47" s="46"/>
    </row>
    <row r="48" spans="1:9" ht="15">
      <c r="A48" s="47" t="s">
        <v>58</v>
      </c>
      <c r="B48" s="42"/>
      <c r="C48" s="42"/>
      <c r="D48" s="42"/>
      <c r="E48" s="14">
        <f>E20</f>
        <v>4250</v>
      </c>
      <c r="F48" s="14">
        <f>F20</f>
        <v>522</v>
      </c>
      <c r="G48" s="14"/>
      <c r="H48" s="14">
        <f>H20</f>
        <v>10657</v>
      </c>
      <c r="I48" s="48">
        <f>I20</f>
        <v>20569</v>
      </c>
    </row>
    <row r="49" spans="1:9" ht="15">
      <c r="A49" s="47" t="s">
        <v>73</v>
      </c>
      <c r="B49" s="42"/>
      <c r="C49" s="42"/>
      <c r="D49" s="42"/>
      <c r="E49" s="14">
        <v>99</v>
      </c>
      <c r="F49" s="14">
        <v>9</v>
      </c>
      <c r="G49" s="14"/>
      <c r="H49" s="14">
        <v>185</v>
      </c>
      <c r="I49" s="48">
        <v>18</v>
      </c>
    </row>
    <row r="50" spans="1:9" ht="15">
      <c r="A50" s="47" t="s">
        <v>74</v>
      </c>
      <c r="B50" s="42"/>
      <c r="C50" s="42"/>
      <c r="D50" s="42"/>
      <c r="E50" s="14">
        <v>39</v>
      </c>
      <c r="F50" s="14">
        <v>157</v>
      </c>
      <c r="G50" s="14"/>
      <c r="H50" s="14">
        <v>290</v>
      </c>
      <c r="I50" s="48">
        <v>748</v>
      </c>
    </row>
    <row r="51" spans="1:9" ht="15">
      <c r="A51" s="47"/>
      <c r="B51" s="42"/>
      <c r="C51" s="42"/>
      <c r="D51" s="42"/>
      <c r="E51" s="42"/>
      <c r="F51" s="42"/>
      <c r="G51" s="42"/>
      <c r="H51" s="42"/>
      <c r="I51" s="46"/>
    </row>
    <row r="52" spans="1:9" ht="15">
      <c r="A52" s="49"/>
      <c r="B52" s="50"/>
      <c r="C52" s="50"/>
      <c r="D52" s="50"/>
      <c r="E52" s="50"/>
      <c r="F52" s="50"/>
      <c r="G52" s="50"/>
      <c r="H52" s="50"/>
      <c r="I52" s="51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workbookViewId="0" topLeftCell="A16">
      <selection activeCell="I40" sqref="I40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6.14062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75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tr">
        <f>'[1]PL-ann'!A3</f>
        <v>For the fourth quarter and twelve months ended 31 January 2008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46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70" t="s">
        <v>76</v>
      </c>
      <c r="F5" s="70"/>
      <c r="G5" s="70"/>
      <c r="H5" s="70"/>
      <c r="I5" s="2"/>
    </row>
    <row r="6" spans="1:9" ht="15">
      <c r="A6" s="2"/>
      <c r="B6" s="2"/>
      <c r="C6" s="2"/>
      <c r="D6" s="2"/>
      <c r="E6" s="4"/>
      <c r="F6" s="69" t="s">
        <v>77</v>
      </c>
      <c r="G6" s="69"/>
      <c r="H6" s="69"/>
      <c r="I6" s="4"/>
    </row>
    <row r="7" spans="1:9" ht="15">
      <c r="A7" s="2"/>
      <c r="B7" s="2"/>
      <c r="C7" s="2"/>
      <c r="D7" s="2"/>
      <c r="E7" s="52"/>
      <c r="F7" s="52"/>
      <c r="G7" s="52"/>
      <c r="H7" s="52"/>
      <c r="I7" s="4"/>
    </row>
    <row r="8" spans="1:9" ht="15">
      <c r="A8" s="2"/>
      <c r="B8" s="2"/>
      <c r="C8" s="2"/>
      <c r="D8" s="2"/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</row>
    <row r="9" spans="1:9" ht="15">
      <c r="A9" s="2"/>
      <c r="B9" s="2"/>
      <c r="C9" s="2"/>
      <c r="D9" s="2"/>
      <c r="E9" s="53" t="s">
        <v>83</v>
      </c>
      <c r="F9" s="53" t="s">
        <v>84</v>
      </c>
      <c r="G9" s="53" t="s">
        <v>85</v>
      </c>
      <c r="H9" s="53" t="s">
        <v>86</v>
      </c>
      <c r="I9" s="53" t="s">
        <v>87</v>
      </c>
    </row>
    <row r="10" spans="1:9" ht="15">
      <c r="A10" s="2"/>
      <c r="B10" s="2"/>
      <c r="C10" s="2"/>
      <c r="D10" s="2"/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</row>
    <row r="11" spans="1:9" ht="15">
      <c r="A11" s="2"/>
      <c r="B11" s="2"/>
      <c r="C11" s="2"/>
      <c r="D11" s="2"/>
      <c r="E11" s="4"/>
      <c r="F11" s="4"/>
      <c r="G11" s="4"/>
      <c r="H11" s="4"/>
      <c r="I11" s="4"/>
    </row>
    <row r="12" spans="1:9" ht="15">
      <c r="A12" s="2"/>
      <c r="B12" s="2"/>
      <c r="C12" s="2"/>
      <c r="D12" s="2"/>
      <c r="E12" s="4"/>
      <c r="F12" s="4"/>
      <c r="G12" s="4"/>
      <c r="H12" s="4"/>
      <c r="I12" s="4"/>
    </row>
    <row r="13" spans="1:9" ht="15">
      <c r="A13" s="2" t="s">
        <v>88</v>
      </c>
      <c r="B13" s="2"/>
      <c r="C13" s="2"/>
      <c r="D13" s="2"/>
      <c r="E13" s="54">
        <v>67000</v>
      </c>
      <c r="F13" s="54">
        <v>7713</v>
      </c>
      <c r="G13" s="55">
        <v>0</v>
      </c>
      <c r="H13" s="54">
        <v>-43678</v>
      </c>
      <c r="I13" s="54">
        <f>SUM(E13:H13)</f>
        <v>31035</v>
      </c>
    </row>
    <row r="14" spans="1:9" ht="15">
      <c r="A14" s="2"/>
      <c r="B14" s="2"/>
      <c r="C14" s="2"/>
      <c r="D14" s="2"/>
      <c r="E14" s="55"/>
      <c r="F14" s="55"/>
      <c r="G14" s="55"/>
      <c r="H14" s="55"/>
      <c r="I14" s="55"/>
    </row>
    <row r="15" spans="1:9" ht="15">
      <c r="A15" s="2" t="s">
        <v>89</v>
      </c>
      <c r="C15" s="2"/>
      <c r="D15" s="2"/>
      <c r="E15" s="55">
        <v>0</v>
      </c>
      <c r="F15" s="55">
        <v>0</v>
      </c>
      <c r="G15" s="55">
        <v>0</v>
      </c>
      <c r="H15" s="55">
        <v>10282</v>
      </c>
      <c r="I15" s="55">
        <f>SUM(E15:H15)</f>
        <v>10282</v>
      </c>
    </row>
    <row r="16" spans="1:9" ht="15">
      <c r="A16" s="2"/>
      <c r="B16" s="2"/>
      <c r="C16" s="2"/>
      <c r="D16" s="2"/>
      <c r="E16" s="55"/>
      <c r="F16" s="55"/>
      <c r="G16" s="55"/>
      <c r="H16" s="55"/>
      <c r="I16" s="55"/>
    </row>
    <row r="17" spans="1:9" ht="15.75" thickBot="1">
      <c r="A17" s="2" t="s">
        <v>90</v>
      </c>
      <c r="B17" s="2"/>
      <c r="C17" s="2"/>
      <c r="D17" s="2"/>
      <c r="E17" s="56">
        <f>SUM(E13:E16)</f>
        <v>67000</v>
      </c>
      <c r="F17" s="56">
        <f>SUM(F13:F16)</f>
        <v>7713</v>
      </c>
      <c r="G17" s="56">
        <f>SUM(G13:G16)</f>
        <v>0</v>
      </c>
      <c r="H17" s="56">
        <f>SUM(H13:H16)</f>
        <v>-33396</v>
      </c>
      <c r="I17" s="56">
        <f>SUM(I13:I16)</f>
        <v>41317</v>
      </c>
    </row>
    <row r="18" spans="1:9" ht="15.75" thickTop="1">
      <c r="A18" s="2"/>
      <c r="B18" s="2"/>
      <c r="C18" s="2"/>
      <c r="D18" s="2"/>
      <c r="E18" s="4"/>
      <c r="F18" s="4"/>
      <c r="G18" s="4"/>
      <c r="H18" s="4"/>
      <c r="I18" s="4"/>
    </row>
    <row r="19" spans="1:9" ht="15">
      <c r="A19" s="2"/>
      <c r="B19" s="2"/>
      <c r="C19" s="2"/>
      <c r="D19" s="2"/>
      <c r="E19" s="4"/>
      <c r="F19" s="4"/>
      <c r="G19" s="4"/>
      <c r="H19" s="4"/>
      <c r="I19" s="4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4"/>
      <c r="F21" s="4"/>
      <c r="G21" s="4"/>
      <c r="H21" s="4"/>
      <c r="I21" s="4"/>
    </row>
    <row r="22" spans="1:9" ht="15">
      <c r="A22" s="2"/>
      <c r="B22" s="2"/>
      <c r="C22" s="2"/>
      <c r="D22" s="2"/>
      <c r="E22" s="70" t="s">
        <v>76</v>
      </c>
      <c r="F22" s="70"/>
      <c r="G22" s="70"/>
      <c r="H22" s="70"/>
      <c r="I22" s="2"/>
    </row>
    <row r="23" spans="1:9" ht="15">
      <c r="A23" s="2"/>
      <c r="B23" s="2"/>
      <c r="C23" s="2"/>
      <c r="D23" s="2"/>
      <c r="E23" s="4"/>
      <c r="F23" s="69" t="s">
        <v>77</v>
      </c>
      <c r="G23" s="69"/>
      <c r="H23" s="69"/>
      <c r="I23" s="4"/>
    </row>
    <row r="24" spans="1:9" ht="15">
      <c r="A24" s="2"/>
      <c r="B24" s="2"/>
      <c r="C24" s="2"/>
      <c r="D24" s="2"/>
      <c r="E24" s="52"/>
      <c r="F24" s="52"/>
      <c r="G24" s="52"/>
      <c r="H24" s="52"/>
      <c r="I24" s="4"/>
    </row>
    <row r="25" spans="1:9" ht="15">
      <c r="A25" s="2"/>
      <c r="B25" s="2"/>
      <c r="C25" s="2"/>
      <c r="D25" s="2"/>
      <c r="E25" s="4" t="s">
        <v>78</v>
      </c>
      <c r="F25" s="4" t="s">
        <v>79</v>
      </c>
      <c r="G25" s="4" t="s">
        <v>80</v>
      </c>
      <c r="H25" s="4" t="s">
        <v>81</v>
      </c>
      <c r="I25" s="4" t="s">
        <v>82</v>
      </c>
    </row>
    <row r="26" spans="1:9" ht="15">
      <c r="A26" s="2"/>
      <c r="B26" s="2"/>
      <c r="C26" s="2"/>
      <c r="D26" s="2"/>
      <c r="E26" s="53" t="s">
        <v>83</v>
      </c>
      <c r="F26" s="53" t="s">
        <v>84</v>
      </c>
      <c r="G26" s="53" t="s">
        <v>85</v>
      </c>
      <c r="H26" s="53" t="s">
        <v>86</v>
      </c>
      <c r="I26" s="53" t="s">
        <v>87</v>
      </c>
    </row>
    <row r="27" spans="1:9" ht="15">
      <c r="A27" s="2"/>
      <c r="B27" s="2"/>
      <c r="C27" s="2"/>
      <c r="D27" s="2"/>
      <c r="E27" s="4" t="s">
        <v>8</v>
      </c>
      <c r="F27" s="4" t="s">
        <v>8</v>
      </c>
      <c r="G27" s="4" t="s">
        <v>8</v>
      </c>
      <c r="H27" s="4" t="s">
        <v>8</v>
      </c>
      <c r="I27" s="4" t="s">
        <v>8</v>
      </c>
    </row>
    <row r="28" spans="1:9" ht="15">
      <c r="A28" s="2"/>
      <c r="B28" s="2"/>
      <c r="C28" s="2"/>
      <c r="D28" s="2"/>
      <c r="E28" s="4"/>
      <c r="F28" s="4"/>
      <c r="G28" s="4"/>
      <c r="H28" s="4"/>
      <c r="I28" s="4"/>
    </row>
    <row r="29" spans="1:9" ht="15">
      <c r="A29" s="2"/>
      <c r="B29" s="2"/>
      <c r="C29" s="2"/>
      <c r="D29" s="2"/>
      <c r="E29" s="4"/>
      <c r="F29" s="4"/>
      <c r="G29" s="4"/>
      <c r="H29" s="4"/>
      <c r="I29" s="4"/>
    </row>
    <row r="30" spans="1:9" ht="15">
      <c r="A30" s="2" t="s">
        <v>91</v>
      </c>
      <c r="B30" s="2"/>
      <c r="C30" s="2"/>
      <c r="D30" s="2"/>
      <c r="E30" s="6">
        <v>67000</v>
      </c>
      <c r="F30" s="6">
        <v>7713</v>
      </c>
      <c r="G30" s="6">
        <v>0</v>
      </c>
      <c r="H30" s="6">
        <v>-64189</v>
      </c>
      <c r="I30" s="6">
        <f>SUM(E30:H30)</f>
        <v>10524</v>
      </c>
    </row>
    <row r="31" spans="1:9" ht="15">
      <c r="A31" s="2"/>
      <c r="B31" s="2"/>
      <c r="C31" s="2"/>
      <c r="D31" s="2"/>
      <c r="E31" s="6"/>
      <c r="F31" s="6"/>
      <c r="G31" s="6"/>
      <c r="H31" s="6"/>
      <c r="I31" s="6"/>
    </row>
    <row r="32" spans="1:9" ht="15">
      <c r="A32" s="2" t="s">
        <v>92</v>
      </c>
      <c r="B32" s="2"/>
      <c r="C32" s="2"/>
      <c r="D32" s="2"/>
      <c r="E32" s="57">
        <v>0</v>
      </c>
      <c r="F32" s="57">
        <v>0</v>
      </c>
      <c r="G32" s="57">
        <v>0</v>
      </c>
      <c r="H32" s="57">
        <v>733</v>
      </c>
      <c r="I32" s="57">
        <f>SUM(E32:H32)</f>
        <v>733</v>
      </c>
    </row>
    <row r="33" spans="1:9" ht="15">
      <c r="A33" s="2"/>
      <c r="B33" s="2"/>
      <c r="C33" s="2"/>
      <c r="D33" s="2"/>
      <c r="E33" s="14"/>
      <c r="F33" s="14"/>
      <c r="G33" s="14"/>
      <c r="H33" s="14"/>
      <c r="I33" s="14"/>
    </row>
    <row r="34" spans="1:9" ht="15">
      <c r="A34" s="2" t="s">
        <v>93</v>
      </c>
      <c r="B34" s="2"/>
      <c r="C34" s="2"/>
      <c r="D34" s="2"/>
      <c r="E34" s="6">
        <f>SUM(E30:E32)</f>
        <v>67000</v>
      </c>
      <c r="F34" s="6">
        <f>SUM(F30:F32)</f>
        <v>7713</v>
      </c>
      <c r="G34" s="6">
        <f>SUM(G30:G32)</f>
        <v>0</v>
      </c>
      <c r="H34" s="6">
        <f>SUM(H30:H32)</f>
        <v>-63456</v>
      </c>
      <c r="I34" s="6">
        <f>SUM(I30:I32)</f>
        <v>11257</v>
      </c>
    </row>
    <row r="35" spans="1:9" ht="15">
      <c r="A35" s="2"/>
      <c r="B35" s="2"/>
      <c r="C35" s="2"/>
      <c r="D35" s="2"/>
      <c r="E35" s="6"/>
      <c r="F35" s="6"/>
      <c r="G35" s="6"/>
      <c r="H35" s="6"/>
      <c r="I35" s="6"/>
    </row>
    <row r="36" spans="1:9" ht="15">
      <c r="A36" s="2" t="s">
        <v>89</v>
      </c>
      <c r="C36" s="2"/>
      <c r="D36" s="2"/>
      <c r="E36" s="6">
        <v>0</v>
      </c>
      <c r="F36" s="6">
        <v>0</v>
      </c>
      <c r="G36" s="6">
        <v>0</v>
      </c>
      <c r="H36" s="6">
        <v>19778</v>
      </c>
      <c r="I36" s="6">
        <f>SUM(E36:H36)</f>
        <v>19778</v>
      </c>
    </row>
    <row r="37" spans="1:9" ht="15">
      <c r="A37" s="2"/>
      <c r="B37" s="2"/>
      <c r="C37" s="2"/>
      <c r="D37" s="2"/>
      <c r="E37" s="6"/>
      <c r="F37" s="6"/>
      <c r="G37" s="6"/>
      <c r="H37" s="6"/>
      <c r="I37" s="6"/>
    </row>
    <row r="38" spans="1:9" ht="15.75" thickBot="1">
      <c r="A38" s="2" t="s">
        <v>94</v>
      </c>
      <c r="B38" s="2"/>
      <c r="C38" s="2"/>
      <c r="D38" s="2"/>
      <c r="E38" s="58">
        <f>SUM(E34:E37)</f>
        <v>67000</v>
      </c>
      <c r="F38" s="58">
        <f>SUM(F34:F37)</f>
        <v>7713</v>
      </c>
      <c r="G38" s="58">
        <f>SUM(G34:G37)</f>
        <v>0</v>
      </c>
      <c r="H38" s="58">
        <f>SUM(H34:H37)</f>
        <v>-43678</v>
      </c>
      <c r="I38" s="58">
        <f>SUM(I34:I37)</f>
        <v>31035</v>
      </c>
    </row>
    <row r="39" spans="1:9" ht="15.75" thickTop="1">
      <c r="A39" s="2"/>
      <c r="B39" s="2"/>
      <c r="C39" s="2"/>
      <c r="D39" s="2"/>
      <c r="E39" s="6"/>
      <c r="F39" s="6"/>
      <c r="G39" s="6"/>
      <c r="H39" s="6"/>
      <c r="I39" s="6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37.5" customHeight="1">
      <c r="A41" s="66" t="s">
        <v>95</v>
      </c>
      <c r="B41" s="66"/>
      <c r="C41" s="66"/>
      <c r="D41" s="66"/>
      <c r="E41" s="66"/>
      <c r="F41" s="66"/>
      <c r="G41" s="66"/>
      <c r="H41" s="66"/>
      <c r="I41" s="66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</sheetData>
  <mergeCells count="5">
    <mergeCell ref="A41:I41"/>
    <mergeCell ref="F6:H6"/>
    <mergeCell ref="E5:H5"/>
    <mergeCell ref="E22:H22"/>
    <mergeCell ref="F23:H23"/>
  </mergeCells>
  <printOptions/>
  <pageMargins left="0.75" right="0.75" top="0.75" bottom="1" header="0.5" footer="0.5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96</v>
      </c>
      <c r="B2" s="2"/>
      <c r="C2" s="2"/>
      <c r="D2" s="2"/>
      <c r="E2" s="2"/>
    </row>
    <row r="3" spans="1:5" ht="15.75">
      <c r="A3" s="1" t="str">
        <f>'[1]PL-ann sum'!A3</f>
        <v>For the fourth quarter and twelve months ended 31 January 2008</v>
      </c>
      <c r="B3" s="2"/>
      <c r="C3" s="2"/>
      <c r="D3" s="2"/>
      <c r="E3" s="2"/>
    </row>
    <row r="4" spans="1:5" ht="15">
      <c r="A4" s="2" t="s">
        <v>46</v>
      </c>
      <c r="B4" s="2"/>
      <c r="C4" s="2"/>
      <c r="D4" s="2"/>
      <c r="E4" s="2"/>
    </row>
    <row r="5" spans="1:6" ht="15.75">
      <c r="A5" s="1"/>
      <c r="B5" s="2"/>
      <c r="C5" s="2"/>
      <c r="D5" s="5"/>
      <c r="E5" s="5"/>
      <c r="F5" s="5"/>
    </row>
    <row r="6" spans="1:6" ht="15.75">
      <c r="A6" s="2"/>
      <c r="B6" s="2"/>
      <c r="C6" s="2"/>
      <c r="D6" s="5" t="s">
        <v>97</v>
      </c>
      <c r="E6" s="5"/>
      <c r="F6" s="5" t="s">
        <v>97</v>
      </c>
    </row>
    <row r="7" spans="1:6" ht="15.75">
      <c r="A7" s="2"/>
      <c r="B7" s="2"/>
      <c r="C7" s="2"/>
      <c r="D7" s="5" t="s">
        <v>98</v>
      </c>
      <c r="E7" s="5"/>
      <c r="F7" s="5" t="s">
        <v>98</v>
      </c>
    </row>
    <row r="8" spans="1:6" ht="15.75">
      <c r="A8" s="2"/>
      <c r="B8" s="2"/>
      <c r="C8" s="2"/>
      <c r="D8" s="5" t="s">
        <v>6</v>
      </c>
      <c r="E8" s="5"/>
      <c r="F8" s="5" t="s">
        <v>7</v>
      </c>
    </row>
    <row r="9" spans="1:6" ht="15.75">
      <c r="A9" s="2"/>
      <c r="B9" s="2"/>
      <c r="C9" s="2"/>
      <c r="D9" s="5" t="s">
        <v>8</v>
      </c>
      <c r="E9" s="5"/>
      <c r="F9" s="5" t="s">
        <v>8</v>
      </c>
    </row>
    <row r="10" spans="1:6" ht="15.75">
      <c r="A10" s="1" t="s">
        <v>99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100</v>
      </c>
      <c r="B12" s="2"/>
      <c r="C12" s="2"/>
      <c r="D12" s="16">
        <v>10342</v>
      </c>
      <c r="E12" s="16"/>
      <c r="F12" s="16">
        <v>19818</v>
      </c>
    </row>
    <row r="13" spans="1:6" ht="15">
      <c r="A13" s="2" t="s">
        <v>101</v>
      </c>
      <c r="B13" s="2"/>
      <c r="C13" s="2"/>
      <c r="D13" s="16"/>
      <c r="E13" s="16"/>
      <c r="F13" s="16"/>
    </row>
    <row r="14" spans="1:6" ht="15">
      <c r="A14" s="2"/>
      <c r="B14" s="2" t="s">
        <v>102</v>
      </c>
      <c r="C14" s="2"/>
      <c r="D14" s="16">
        <v>236</v>
      </c>
      <c r="E14" s="16"/>
      <c r="F14" s="16">
        <v>587</v>
      </c>
    </row>
    <row r="15" spans="1:6" ht="15">
      <c r="A15" s="2"/>
      <c r="B15" s="2" t="s">
        <v>103</v>
      </c>
      <c r="C15" s="2"/>
      <c r="D15" s="59">
        <v>53</v>
      </c>
      <c r="E15" s="60"/>
      <c r="F15" s="59">
        <v>572</v>
      </c>
    </row>
    <row r="16" spans="1:6" ht="15">
      <c r="A16" s="2"/>
      <c r="B16" s="2"/>
      <c r="C16" s="2"/>
      <c r="D16" s="16"/>
      <c r="E16" s="16"/>
      <c r="F16" s="16"/>
    </row>
    <row r="17" spans="1:6" ht="15">
      <c r="A17" s="2" t="s">
        <v>104</v>
      </c>
      <c r="B17" s="2"/>
      <c r="C17" s="2"/>
      <c r="D17" s="61">
        <f>SUM(D12:D15)</f>
        <v>10631</v>
      </c>
      <c r="E17" s="61"/>
      <c r="F17" s="61">
        <f>SUM(F12:F15)</f>
        <v>20977</v>
      </c>
    </row>
    <row r="18" spans="1:6" ht="15">
      <c r="A18" s="2"/>
      <c r="B18" s="2"/>
      <c r="C18" s="2"/>
      <c r="D18" s="16"/>
      <c r="E18" s="16"/>
      <c r="F18" s="16"/>
    </row>
    <row r="19" spans="1:6" ht="15">
      <c r="A19" s="2" t="s">
        <v>105</v>
      </c>
      <c r="B19" s="2"/>
      <c r="C19" s="2"/>
      <c r="D19" s="16"/>
      <c r="E19" s="16"/>
      <c r="F19" s="16"/>
    </row>
    <row r="20" spans="1:6" ht="15">
      <c r="A20" s="2"/>
      <c r="B20" s="2" t="s">
        <v>106</v>
      </c>
      <c r="C20" s="2"/>
      <c r="D20" s="16">
        <v>1562</v>
      </c>
      <c r="E20" s="16"/>
      <c r="F20" s="16">
        <v>-32849</v>
      </c>
    </row>
    <row r="21" spans="1:6" ht="15">
      <c r="A21" s="2"/>
      <c r="B21" s="2" t="s">
        <v>107</v>
      </c>
      <c r="C21" s="2"/>
      <c r="D21" s="59">
        <v>17967</v>
      </c>
      <c r="E21" s="60"/>
      <c r="F21" s="59">
        <v>16947</v>
      </c>
    </row>
    <row r="22" spans="1:6" ht="15">
      <c r="A22" s="2"/>
      <c r="B22" s="2"/>
      <c r="C22" s="2"/>
      <c r="D22" s="16"/>
      <c r="E22" s="16"/>
      <c r="F22" s="16"/>
    </row>
    <row r="23" spans="1:6" ht="15">
      <c r="A23" s="2" t="s">
        <v>108</v>
      </c>
      <c r="B23" s="2"/>
      <c r="C23" s="2"/>
      <c r="D23" s="61">
        <f>SUM(D17:D21)</f>
        <v>30160</v>
      </c>
      <c r="E23" s="61"/>
      <c r="F23" s="61">
        <f>SUM(F17:F21)</f>
        <v>5075</v>
      </c>
    </row>
    <row r="24" spans="1:6" ht="15">
      <c r="A24" s="2"/>
      <c r="B24" s="2" t="s">
        <v>109</v>
      </c>
      <c r="C24" s="2"/>
      <c r="D24" s="16">
        <v>-196</v>
      </c>
      <c r="E24" s="16"/>
      <c r="F24" s="16">
        <v>-558</v>
      </c>
    </row>
    <row r="25" spans="1:6" ht="15">
      <c r="A25" s="2"/>
      <c r="B25" s="2" t="s">
        <v>110</v>
      </c>
      <c r="C25" s="2"/>
      <c r="D25" s="16">
        <v>-1737</v>
      </c>
      <c r="E25" s="16"/>
      <c r="F25" s="16">
        <v>-29</v>
      </c>
    </row>
    <row r="26" spans="1:6" ht="15">
      <c r="A26" s="2"/>
      <c r="B26" s="2"/>
      <c r="C26" s="2"/>
      <c r="D26" s="16"/>
      <c r="E26" s="60"/>
      <c r="F26" s="16"/>
    </row>
    <row r="27" spans="1:6" ht="15.75" thickBot="1">
      <c r="A27" s="2" t="s">
        <v>111</v>
      </c>
      <c r="B27" s="2"/>
      <c r="C27" s="2"/>
      <c r="D27" s="62">
        <f>SUM(D23:D26)</f>
        <v>28227</v>
      </c>
      <c r="E27" s="63"/>
      <c r="F27" s="62">
        <f>SUM(F23:F26)</f>
        <v>4488</v>
      </c>
    </row>
    <row r="28" spans="1:6" ht="15">
      <c r="A28" s="2"/>
      <c r="B28" s="2"/>
      <c r="C28" s="2"/>
      <c r="D28" s="16"/>
      <c r="E28" s="16"/>
      <c r="F28" s="16"/>
    </row>
    <row r="29" spans="1:6" ht="15.75">
      <c r="A29" s="1" t="s">
        <v>112</v>
      </c>
      <c r="B29" s="2"/>
      <c r="C29" s="2"/>
      <c r="D29" s="16"/>
      <c r="E29" s="16"/>
      <c r="F29" s="16"/>
    </row>
    <row r="30" spans="1:6" ht="15">
      <c r="A30" s="2"/>
      <c r="B30" s="2"/>
      <c r="C30" s="2"/>
      <c r="D30" s="16"/>
      <c r="E30" s="16"/>
      <c r="F30" s="16"/>
    </row>
    <row r="31" spans="1:6" ht="15.75" thickBot="1">
      <c r="A31" s="2" t="s">
        <v>113</v>
      </c>
      <c r="B31" s="2"/>
      <c r="C31" s="2"/>
      <c r="D31" s="64">
        <v>2192</v>
      </c>
      <c r="E31" s="63"/>
      <c r="F31" s="64">
        <v>1013</v>
      </c>
    </row>
    <row r="32" spans="1:6" ht="15">
      <c r="A32" s="2"/>
      <c r="B32" s="2"/>
      <c r="C32" s="2"/>
      <c r="D32" s="16"/>
      <c r="E32" s="16"/>
      <c r="F32" s="16"/>
    </row>
    <row r="33" spans="1:6" ht="15.75">
      <c r="A33" s="1" t="s">
        <v>114</v>
      </c>
      <c r="B33" s="2"/>
      <c r="C33" s="2"/>
      <c r="D33" s="16"/>
      <c r="E33" s="16"/>
      <c r="F33" s="16"/>
    </row>
    <row r="34" spans="1:6" ht="15">
      <c r="A34" s="2"/>
      <c r="B34" s="2"/>
      <c r="C34" s="2"/>
      <c r="D34" s="16"/>
      <c r="E34" s="16"/>
      <c r="F34" s="16"/>
    </row>
    <row r="35" spans="1:6" ht="15.75" thickBot="1">
      <c r="A35" s="2" t="s">
        <v>115</v>
      </c>
      <c r="B35" s="2"/>
      <c r="C35" s="2"/>
      <c r="D35" s="64">
        <v>-1411</v>
      </c>
      <c r="E35" s="63"/>
      <c r="F35" s="64">
        <v>-1119</v>
      </c>
    </row>
    <row r="36" spans="1:6" ht="15">
      <c r="A36" s="2"/>
      <c r="B36" s="2"/>
      <c r="C36" s="2"/>
      <c r="D36" s="16"/>
      <c r="E36" s="16"/>
      <c r="F36" s="16"/>
    </row>
    <row r="37" spans="1:6" ht="15">
      <c r="A37" s="2" t="s">
        <v>116</v>
      </c>
      <c r="B37" s="2"/>
      <c r="C37" s="2"/>
      <c r="D37" s="61">
        <f>D27+D31+D35</f>
        <v>29008</v>
      </c>
      <c r="E37" s="61"/>
      <c r="F37" s="61">
        <f>F27+F31+F35</f>
        <v>4382</v>
      </c>
    </row>
    <row r="38" spans="1:6" ht="15">
      <c r="A38" s="2" t="s">
        <v>117</v>
      </c>
      <c r="B38" s="2"/>
      <c r="C38" s="2"/>
      <c r="D38" s="16">
        <v>-1181</v>
      </c>
      <c r="E38" s="16"/>
      <c r="F38" s="16">
        <v>-5563</v>
      </c>
    </row>
    <row r="39" spans="1:6" ht="15.75" thickBot="1">
      <c r="A39" s="2" t="s">
        <v>118</v>
      </c>
      <c r="B39" s="2"/>
      <c r="C39" s="2"/>
      <c r="D39" s="62">
        <f>SUM(D37:D38)</f>
        <v>27827</v>
      </c>
      <c r="E39" s="63"/>
      <c r="F39" s="62">
        <f>SUM(F37:F38)</f>
        <v>-1181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71" t="s">
        <v>119</v>
      </c>
      <c r="B42" s="72"/>
      <c r="C42" s="72"/>
      <c r="D42" s="72"/>
      <c r="E42" s="72"/>
      <c r="F42" s="72"/>
    </row>
    <row r="43" spans="1:5" ht="15">
      <c r="A43" s="2"/>
      <c r="B43" s="2"/>
      <c r="C43" s="2"/>
      <c r="D43" s="2"/>
      <c r="E43" s="2"/>
    </row>
    <row r="44" spans="3:4" ht="12.75">
      <c r="C44" s="22"/>
      <c r="D44" s="65"/>
    </row>
    <row r="45" spans="3:4" ht="12.75">
      <c r="C45" s="22"/>
      <c r="D45" s="17"/>
    </row>
    <row r="46" spans="3:4" ht="12.75">
      <c r="C46" s="22"/>
      <c r="D46" s="17"/>
    </row>
    <row r="47" spans="3:4" ht="12.75">
      <c r="C47" s="22"/>
      <c r="D47" s="17"/>
    </row>
    <row r="48" spans="3:4" ht="12.75">
      <c r="C48" s="22"/>
      <c r="D48" s="12"/>
    </row>
    <row r="49" spans="3:4" ht="12.75">
      <c r="C49" s="22"/>
      <c r="D49" s="17"/>
    </row>
    <row r="50" spans="3:4" ht="12.75">
      <c r="C50" s="22"/>
      <c r="D50" s="12"/>
    </row>
    <row r="51" spans="3:4" ht="12.75">
      <c r="C51" s="22"/>
      <c r="D51" s="17"/>
    </row>
    <row r="52" spans="3:4" ht="12.75">
      <c r="C52" s="22"/>
      <c r="D52" s="12"/>
    </row>
    <row r="53" spans="3:4" ht="12.75">
      <c r="C53" s="22"/>
      <c r="D53" s="17"/>
    </row>
    <row r="54" spans="3:4" ht="12.75">
      <c r="C54" s="22"/>
      <c r="D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Wai Mean</dc:creator>
  <cp:keywords/>
  <dc:description/>
  <cp:lastModifiedBy>Chin Wai Mean</cp:lastModifiedBy>
  <dcterms:created xsi:type="dcterms:W3CDTF">2008-03-26T02:41:26Z</dcterms:created>
  <dcterms:modified xsi:type="dcterms:W3CDTF">2008-03-31T10:37:10Z</dcterms:modified>
  <cp:category/>
  <cp:version/>
  <cp:contentType/>
  <cp:contentStatus/>
</cp:coreProperties>
</file>